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M:\Javna objava informacija\"/>
    </mc:Choice>
  </mc:AlternateContent>
  <xr:revisionPtr revIDLastSave="0" documentId="8_{D485B24A-AE7A-4BCD-A20D-FB4C6865983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54" i="1" l="1"/>
  <c r="F52" i="1"/>
  <c r="F50" i="1"/>
  <c r="F48" i="1"/>
  <c r="F46" i="1"/>
  <c r="F39" i="1"/>
  <c r="F37" i="1"/>
  <c r="F35" i="1"/>
  <c r="F33" i="1"/>
  <c r="F31" i="1"/>
  <c r="F29" i="1"/>
  <c r="F27" i="1"/>
  <c r="F25" i="1"/>
  <c r="F23" i="1"/>
  <c r="F21" i="1"/>
  <c r="F19" i="1"/>
  <c r="F17" i="1"/>
  <c r="F15" i="1"/>
  <c r="F13" i="1"/>
  <c r="F11" i="1"/>
  <c r="F9" i="1"/>
  <c r="F7" i="1"/>
  <c r="F45" i="1"/>
  <c r="F44" i="1"/>
  <c r="F43" i="1"/>
  <c r="F42" i="1"/>
  <c r="F41" i="1"/>
  <c r="F40" i="1"/>
</calcChain>
</file>

<file path=xl/sharedStrings.xml><?xml version="1.0" encoding="utf-8"?>
<sst xmlns="http://schemas.openxmlformats.org/spreadsheetml/2006/main" count="197" uniqueCount="60">
  <si>
    <t>NAZIV PRIMATELJA</t>
  </si>
  <si>
    <t>NAZIV ISPLATITELJA</t>
  </si>
  <si>
    <t xml:space="preserve">Ministarstvo financija - Carinska uprava </t>
  </si>
  <si>
    <t>Carinska uprava</t>
  </si>
  <si>
    <t>Zagreb</t>
  </si>
  <si>
    <t>VALUTA</t>
  </si>
  <si>
    <t>IZNOS</t>
  </si>
  <si>
    <t>EUR</t>
  </si>
  <si>
    <t>GODINA I MJESEC</t>
  </si>
  <si>
    <t>OIB</t>
  </si>
  <si>
    <t>SJEDIŠTE</t>
  </si>
  <si>
    <t>VRSTA RASHODA</t>
  </si>
  <si>
    <t>NAZIV KONTA</t>
  </si>
  <si>
    <t>Tekuće i investicijsko održavanje</t>
  </si>
  <si>
    <t>Uredski materijal i ostali mat. rashodi</t>
  </si>
  <si>
    <t>BAUHAUS</t>
  </si>
  <si>
    <t>Split</t>
  </si>
  <si>
    <t>Rijeka</t>
  </si>
  <si>
    <t>Osijek</t>
  </si>
  <si>
    <t>2025/01</t>
  </si>
  <si>
    <t>CVH STP OSIJEK</t>
  </si>
  <si>
    <t>HRVATSKA POŠTA d.d.</t>
  </si>
  <si>
    <t>Usluge telefona, interneta i pošte</t>
  </si>
  <si>
    <t>Ostale usluge</t>
  </si>
  <si>
    <t>SPLIT PARKING d.o.o.</t>
  </si>
  <si>
    <t>Ostale usluge za komunik.iprijevoz</t>
  </si>
  <si>
    <t>Energija</t>
  </si>
  <si>
    <t>Izvješće o isplatama - VELJAČA 2025.</t>
  </si>
  <si>
    <t>JYSK</t>
  </si>
  <si>
    <t>64729046835</t>
  </si>
  <si>
    <t>NARODNE NOVINE</t>
  </si>
  <si>
    <t>AUTODOM VIDAKOVIĆ</t>
  </si>
  <si>
    <t>Sl.Brod</t>
  </si>
  <si>
    <t>AUTOGASARIUS d.o.o.</t>
  </si>
  <si>
    <t>T.O.STAKLO-RIKO</t>
  </si>
  <si>
    <t>Sinj</t>
  </si>
  <si>
    <t>PLODINE</t>
  </si>
  <si>
    <t>ČAGALJ MLADEN</t>
  </si>
  <si>
    <t>PETROL</t>
  </si>
  <si>
    <t>KRNJEVO d.o.o.</t>
  </si>
  <si>
    <t>70121237048</t>
  </si>
  <si>
    <t>Sitni inventar</t>
  </si>
  <si>
    <t>PACCOMERCE d.o.o.</t>
  </si>
  <si>
    <t>Pazin</t>
  </si>
  <si>
    <t>RONIS</t>
  </si>
  <si>
    <t>SMIT COMMERCE d.o.o.</t>
  </si>
  <si>
    <t>INA d.d.</t>
  </si>
  <si>
    <t>OSOR PROMET</t>
  </si>
  <si>
    <t>POSTOLARSKI OBRT ZOVAK</t>
  </si>
  <si>
    <t>DM</t>
  </si>
  <si>
    <t>FERO TERM</t>
  </si>
  <si>
    <t>Republika Hrvatska Ministarstvo financija</t>
  </si>
  <si>
    <t>2025/02</t>
  </si>
  <si>
    <t>Plaće za redovan rad</t>
  </si>
  <si>
    <t>Plaće za prekovremeni rad</t>
  </si>
  <si>
    <t>Doprinosi za mirovinsko osiguranje</t>
  </si>
  <si>
    <t>Doprinosi za obavezno zdravstveno osiguranje</t>
  </si>
  <si>
    <t>Naknade za prijevoz</t>
  </si>
  <si>
    <t>Ostali rashodi za zaposlene</t>
  </si>
  <si>
    <t>Ukupno 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</si>
</sst>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k_n_-;\-* #,##0.00\ _k_n_-;_-* &quot;-&quot;??\ _k_n_-;_-@_-"/>
    <numFmt numFmtId="165" formatCode="00000\-000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10"/>
      <color indexed="8"/>
      <name val="Arial"/>
      <family val="2"/>
    </font>
    <font>
      <b/>
      <sz val="12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1"/>
    </font>
    <font>
      <b/>
      <sz val="12"/>
      <color indexed="8"/>
      <name val="Arial"/>
      <family val="2"/>
      <charset val="1"/>
    </font>
    <font>
      <sz val="8"/>
      <name val="Calibri"/>
      <family val="2"/>
      <scheme val="minor"/>
    </font>
    <font>
      <b/>
      <sz val="10"/>
      <color indexed="8"/>
      <name val="Arial"/>
      <family val="2"/>
      <charset val="238"/>
    </font>
    <font>
      <b/>
      <sz val="11"/>
      <color indexed="8"/>
      <name val="Arial"/>
      <family val="2"/>
      <charset val="1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</fills>
  <borders count="12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1" fillId="2" borderId="1" applyNumberFormat="0" applyProtection="0">
      <alignment horizontal="left" vertical="center" indent="1"/>
    </xf>
    <xf numFmtId="9" fontId="1" fillId="0" borderId="0" applyFont="0" applyFill="0" applyBorder="0" applyAlignment="0" applyProtection="0"/>
    <xf numFmtId="4" fontId="3" fillId="3" borderId="1" applyNumberFormat="0" applyProtection="0">
      <alignment vertical="center"/>
    </xf>
    <xf numFmtId="164" fontId="1" fillId="0" borderId="0" applyFont="0" applyFill="0" applyBorder="0" applyAlignment="0" applyProtection="0"/>
    <xf numFmtId="0" fontId="1" fillId="2" borderId="1" applyNumberFormat="0" applyProtection="0">
      <alignment horizontal="left" vertical="center" wrapText="1" indent="1"/>
    </xf>
    <xf numFmtId="0" fontId="2" fillId="4" borderId="1" applyNumberFormat="0" applyProtection="0">
      <alignment horizontal="left" vertical="center" indent="1"/>
    </xf>
    <xf numFmtId="4" fontId="3" fillId="3" borderId="1" applyNumberFormat="0" applyProtection="0">
      <alignment horizontal="left" vertical="center" indent="1"/>
    </xf>
  </cellStyleXfs>
  <cellXfs count="64">
    <xf numFmtId="0" fontId="0" fillId="0" borderId="0" xfId="0"/>
    <xf numFmtId="0" fontId="6" fillId="0" borderId="0" xfId="0" applyFont="1"/>
    <xf numFmtId="0" fontId="7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  <xf numFmtId="0" fontId="0" fillId="0" borderId="0" xfId="0" applyAlignment="1">
      <alignment horizontal="center"/>
    </xf>
    <xf numFmtId="49" fontId="7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0" fontId="10" fillId="0" borderId="0" xfId="0" applyFont="1" applyAlignment="1">
      <alignment horizontal="right"/>
    </xf>
    <xf numFmtId="0" fontId="11" fillId="5" borderId="4" xfId="0" applyFont="1" applyFill="1" applyBorder="1" applyAlignment="1">
      <alignment horizontal="left"/>
    </xf>
    <xf numFmtId="0" fontId="9" fillId="6" borderId="7" xfId="0" applyFont="1" applyFill="1" applyBorder="1" applyAlignment="1">
      <alignment horizontal="center" vertical="center" wrapText="1"/>
    </xf>
    <xf numFmtId="0" fontId="9" fillId="6" borderId="8" xfId="0" applyFont="1" applyFill="1" applyBorder="1" applyAlignment="1">
      <alignment horizontal="center" vertical="center" wrapText="1"/>
    </xf>
    <xf numFmtId="49" fontId="9" fillId="6" borderId="8" xfId="0" applyNumberFormat="1" applyFont="1" applyFill="1" applyBorder="1" applyAlignment="1">
      <alignment horizontal="center" vertical="center" wrapText="1"/>
    </xf>
    <xf numFmtId="0" fontId="9" fillId="6" borderId="9" xfId="0" applyFont="1" applyFill="1" applyBorder="1" applyAlignment="1">
      <alignment horizontal="center" vertical="center" wrapText="1"/>
    </xf>
    <xf numFmtId="0" fontId="9" fillId="6" borderId="10" xfId="0" applyFont="1" applyFill="1" applyBorder="1" applyAlignment="1">
      <alignment horizontal="center" vertical="center" wrapText="1"/>
    </xf>
    <xf numFmtId="0" fontId="11" fillId="5" borderId="5" xfId="0" applyFont="1" applyFill="1" applyBorder="1"/>
    <xf numFmtId="0" fontId="11" fillId="5" borderId="2" xfId="0" applyFont="1" applyFill="1" applyBorder="1"/>
    <xf numFmtId="0" fontId="11" fillId="5" borderId="6" xfId="0" applyFont="1" applyFill="1" applyBorder="1" applyAlignment="1">
      <alignment horizontal="center"/>
    </xf>
    <xf numFmtId="2" fontId="0" fillId="5" borderId="2" xfId="0" applyNumberFormat="1" applyFill="1" applyBorder="1" applyAlignment="1">
      <alignment horizontal="right"/>
    </xf>
    <xf numFmtId="4" fontId="11" fillId="5" borderId="2" xfId="0" applyNumberFormat="1" applyFont="1" applyFill="1" applyBorder="1" applyAlignment="1">
      <alignment horizontal="center"/>
    </xf>
    <xf numFmtId="49" fontId="11" fillId="5" borderId="6" xfId="0" applyNumberFormat="1" applyFont="1" applyFill="1" applyBorder="1" applyAlignment="1">
      <alignment horizontal="center"/>
    </xf>
    <xf numFmtId="0" fontId="11" fillId="5" borderId="2" xfId="0" applyFont="1" applyFill="1" applyBorder="1" applyAlignment="1">
      <alignment horizontal="center"/>
    </xf>
    <xf numFmtId="0" fontId="0" fillId="5" borderId="0" xfId="0" applyFill="1"/>
    <xf numFmtId="2" fontId="4" fillId="5" borderId="2" xfId="0" applyNumberFormat="1" applyFont="1" applyFill="1" applyBorder="1" applyAlignment="1">
      <alignment horizontal="right"/>
    </xf>
    <xf numFmtId="2" fontId="11" fillId="5" borderId="2" xfId="0" applyNumberFormat="1" applyFont="1" applyFill="1" applyBorder="1" applyAlignment="1">
      <alignment horizontal="right"/>
    </xf>
    <xf numFmtId="0" fontId="11" fillId="5" borderId="3" xfId="0" applyFont="1" applyFill="1" applyBorder="1"/>
    <xf numFmtId="0" fontId="4" fillId="5" borderId="0" xfId="0" applyFont="1" applyFill="1"/>
    <xf numFmtId="4" fontId="11" fillId="5" borderId="2" xfId="0" applyNumberFormat="1" applyFont="1" applyFill="1" applyBorder="1" applyAlignment="1">
      <alignment horizontal="right"/>
    </xf>
    <xf numFmtId="49" fontId="11" fillId="5" borderId="2" xfId="0" applyNumberFormat="1" applyFont="1" applyFill="1" applyBorder="1" applyAlignment="1">
      <alignment horizontal="right"/>
    </xf>
    <xf numFmtId="0" fontId="12" fillId="5" borderId="2" xfId="0" applyFont="1" applyFill="1" applyBorder="1" applyAlignment="1">
      <alignment horizontal="center" wrapText="1"/>
    </xf>
    <xf numFmtId="0" fontId="12" fillId="5" borderId="2" xfId="0" applyFont="1" applyFill="1" applyBorder="1" applyAlignment="1">
      <alignment horizontal="center"/>
    </xf>
    <xf numFmtId="4" fontId="12" fillId="5" borderId="2" xfId="0" applyNumberFormat="1" applyFont="1" applyFill="1" applyBorder="1" applyAlignment="1">
      <alignment horizontal="right"/>
    </xf>
    <xf numFmtId="165" fontId="11" fillId="5" borderId="2" xfId="0" applyNumberFormat="1" applyFont="1" applyFill="1" applyBorder="1" applyAlignment="1">
      <alignment horizontal="center"/>
    </xf>
    <xf numFmtId="0" fontId="11" fillId="5" borderId="11" xfId="0" applyFont="1" applyFill="1" applyBorder="1"/>
    <xf numFmtId="4" fontId="0" fillId="5" borderId="2" xfId="0" applyNumberFormat="1" applyFill="1" applyBorder="1" applyAlignment="1">
      <alignment horizontal="right" vertical="center"/>
    </xf>
    <xf numFmtId="0" fontId="7" fillId="0" borderId="0" xfId="0" applyFont="1" applyAlignment="1">
      <alignment horizontal="center"/>
    </xf>
    <xf numFmtId="0" fontId="7" fillId="0" borderId="0" xfId="0" applyFont="1" applyAlignment="1">
      <alignment horizontal="left"/>
    </xf>
    <xf numFmtId="0" fontId="11" fillId="0" borderId="3" xfId="0" applyFont="1" applyBorder="1"/>
    <xf numFmtId="0" fontId="11" fillId="0" borderId="11" xfId="0" applyFont="1" applyBorder="1"/>
    <xf numFmtId="0" fontId="11" fillId="0" borderId="2" xfId="0" applyFont="1" applyBorder="1"/>
    <xf numFmtId="0" fontId="11" fillId="0" borderId="2" xfId="0" applyFont="1" applyBorder="1" applyAlignment="1">
      <alignment horizontal="center"/>
    </xf>
    <xf numFmtId="4" fontId="11" fillId="0" borderId="2" xfId="0" applyNumberFormat="1" applyFont="1" applyBorder="1"/>
    <xf numFmtId="4" fontId="11" fillId="0" borderId="2" xfId="0" applyNumberFormat="1" applyFont="1" applyBorder="1" applyAlignment="1">
      <alignment horizontal="center"/>
    </xf>
    <xf numFmtId="0" fontId="12" fillId="5" borderId="6" xfId="0" applyFont="1" applyFill="1" applyBorder="1" applyAlignment="1">
      <alignment horizontal="center"/>
    </xf>
    <xf numFmtId="49" fontId="11" fillId="0" borderId="6" xfId="0" applyNumberFormat="1" applyFont="1" applyBorder="1" applyAlignment="1">
      <alignment horizontal="center"/>
    </xf>
    <xf numFmtId="49" fontId="11" fillId="5" borderId="2" xfId="0" applyNumberFormat="1" applyFont="1" applyFill="1" applyBorder="1" applyAlignment="1">
      <alignment horizontal="center"/>
    </xf>
    <xf numFmtId="0" fontId="5" fillId="5" borderId="0" xfId="0" applyFont="1" applyFill="1"/>
    <xf numFmtId="0" fontId="4" fillId="5" borderId="5" xfId="0" applyFont="1" applyFill="1" applyBorder="1"/>
    <xf numFmtId="0" fontId="4" fillId="5" borderId="11" xfId="0" applyFont="1" applyFill="1" applyBorder="1"/>
    <xf numFmtId="0" fontId="4" fillId="5" borderId="2" xfId="0" applyFont="1" applyFill="1" applyBorder="1"/>
    <xf numFmtId="0" fontId="4" fillId="5" borderId="6" xfId="0" applyFont="1" applyFill="1" applyBorder="1" applyAlignment="1">
      <alignment horizontal="center"/>
    </xf>
    <xf numFmtId="2" fontId="5" fillId="5" borderId="2" xfId="0" applyNumberFormat="1" applyFont="1" applyFill="1" applyBorder="1" applyAlignment="1">
      <alignment horizontal="right"/>
    </xf>
    <xf numFmtId="4" fontId="4" fillId="5" borderId="2" xfId="0" applyNumberFormat="1" applyFont="1" applyFill="1" applyBorder="1" applyAlignment="1">
      <alignment horizontal="center"/>
    </xf>
    <xf numFmtId="49" fontId="4" fillId="5" borderId="6" xfId="0" applyNumberFormat="1" applyFont="1" applyFill="1" applyBorder="1" applyAlignment="1">
      <alignment horizontal="center"/>
    </xf>
    <xf numFmtId="0" fontId="4" fillId="5" borderId="2" xfId="0" applyFont="1" applyFill="1" applyBorder="1" applyAlignment="1">
      <alignment horizontal="center"/>
    </xf>
    <xf numFmtId="0" fontId="4" fillId="5" borderId="4" xfId="0" applyFont="1" applyFill="1" applyBorder="1" applyAlignment="1">
      <alignment horizontal="left"/>
    </xf>
    <xf numFmtId="4" fontId="4" fillId="5" borderId="2" xfId="0" applyNumberFormat="1" applyFont="1" applyFill="1" applyBorder="1" applyAlignment="1">
      <alignment horizontal="right"/>
    </xf>
    <xf numFmtId="0" fontId="11" fillId="5" borderId="2" xfId="0" applyFont="1" applyFill="1" applyBorder="1" applyAlignment="1">
      <alignment horizontal="left"/>
    </xf>
    <xf numFmtId="0" fontId="0" fillId="0" borderId="2" xfId="0" applyBorder="1"/>
    <xf numFmtId="0" fontId="0" fillId="0" borderId="2" xfId="0" applyBorder="1" applyAlignment="1">
      <alignment horizontal="center"/>
    </xf>
    <xf numFmtId="49" fontId="0" fillId="0" borderId="2" xfId="0" applyNumberFormat="1" applyBorder="1" applyAlignment="1">
      <alignment horizontal="center"/>
    </xf>
    <xf numFmtId="4" fontId="5" fillId="5" borderId="2" xfId="0" applyNumberFormat="1" applyFont="1" applyFill="1" applyBorder="1" applyAlignment="1">
      <alignment horizontal="right" vertical="center"/>
    </xf>
    <xf numFmtId="4" fontId="4" fillId="0" borderId="2" xfId="0" applyNumberFormat="1" applyFont="1" applyBorder="1"/>
    <xf numFmtId="4" fontId="5" fillId="0" borderId="2" xfId="0" applyNumberFormat="1" applyFont="1" applyBorder="1"/>
  </cellXfs>
  <cellStyles count="8">
    <cellStyle name="Normalno" xfId="0" builtinId="0"/>
    <cellStyle name="Postotak 2" xfId="2" xr:uid="{644A6E3A-C1F4-495A-A15F-251705AA90E1}"/>
    <cellStyle name="SAPBEXaggData" xfId="3" xr:uid="{1E69BEE6-5A4A-4FF5-9E6F-4338BAE47918}"/>
    <cellStyle name="SAPBEXaggItem" xfId="7" xr:uid="{78CAFC1C-7342-4FDB-969A-7DDB8EB3ECAB}"/>
    <cellStyle name="SAPBEXchaText" xfId="6" xr:uid="{6E8FF702-1841-45D1-8F3C-B6323C9D268B}"/>
    <cellStyle name="SAPBEXHLevel3" xfId="5" xr:uid="{1C79765E-9CFC-487B-80F3-B60E2F07F1A8}"/>
    <cellStyle name="SAPBEXstdItem" xfId="1" xr:uid="{57A8EDE6-4353-4BFA-9531-E61642AD8471}"/>
    <cellStyle name="Zarez 2" xfId="4" xr:uid="{F954A0CE-64A8-46B6-AA86-9A98565CB8C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54"/>
  <sheetViews>
    <sheetView tabSelected="1" workbookViewId="0">
      <selection activeCell="F54" sqref="F54"/>
    </sheetView>
  </sheetViews>
  <sheetFormatPr defaultRowHeight="15" x14ac:dyDescent="0.25"/>
  <cols>
    <col min="1" max="1" width="2.5703125" customWidth="1"/>
    <col min="2" max="2" width="16.5703125" customWidth="1"/>
    <col min="3" max="3" width="40.85546875" customWidth="1"/>
    <col min="4" max="4" width="15.5703125" customWidth="1"/>
    <col min="5" max="5" width="11.28515625" style="5" customWidth="1"/>
    <col min="6" max="6" width="15.42578125" customWidth="1"/>
    <col min="7" max="7" width="9.7109375" style="5" customWidth="1"/>
    <col min="8" max="8" width="11.5703125" style="7" customWidth="1"/>
    <col min="9" max="9" width="10.140625" customWidth="1"/>
    <col min="10" max="10" width="43.42578125" customWidth="1"/>
  </cols>
  <sheetData>
    <row r="1" spans="2:13" ht="24.75" customHeight="1" x14ac:dyDescent="0.25">
      <c r="C1" s="36" t="s">
        <v>2</v>
      </c>
      <c r="D1" s="36"/>
      <c r="E1" s="1"/>
      <c r="F1" s="1"/>
      <c r="G1" s="1"/>
      <c r="H1" s="1"/>
      <c r="I1" s="1"/>
      <c r="M1" s="8"/>
    </row>
    <row r="2" spans="2:13" x14ac:dyDescent="0.25">
      <c r="D2" s="1"/>
      <c r="E2" s="1"/>
      <c r="F2" s="4"/>
      <c r="G2" s="1"/>
      <c r="H2" s="4"/>
      <c r="I2" s="1"/>
      <c r="J2" s="1"/>
      <c r="K2" s="1"/>
    </row>
    <row r="3" spans="2:13" ht="15.75" x14ac:dyDescent="0.25">
      <c r="C3" s="35" t="s">
        <v>27</v>
      </c>
      <c r="D3" s="35"/>
      <c r="E3" s="35"/>
      <c r="F3" s="35"/>
      <c r="G3" s="35"/>
      <c r="H3" s="35"/>
      <c r="I3" s="35"/>
      <c r="J3" s="35"/>
    </row>
    <row r="4" spans="2:13" ht="16.5" thickBot="1" x14ac:dyDescent="0.3">
      <c r="C4" s="2"/>
      <c r="D4" s="2"/>
      <c r="E4" s="2"/>
      <c r="F4" s="2"/>
      <c r="G4" s="2"/>
      <c r="H4" s="6"/>
      <c r="I4" s="2"/>
      <c r="J4" s="2"/>
    </row>
    <row r="5" spans="2:13" s="3" customFormat="1" ht="26.25" thickBot="1" x14ac:dyDescent="0.3">
      <c r="B5" s="10" t="s">
        <v>1</v>
      </c>
      <c r="C5" s="14" t="s">
        <v>0</v>
      </c>
      <c r="D5" s="11" t="s">
        <v>9</v>
      </c>
      <c r="E5" s="11" t="s">
        <v>10</v>
      </c>
      <c r="F5" s="11" t="s">
        <v>6</v>
      </c>
      <c r="G5" s="11" t="s">
        <v>5</v>
      </c>
      <c r="H5" s="12" t="s">
        <v>8</v>
      </c>
      <c r="I5" s="11" t="s">
        <v>11</v>
      </c>
      <c r="J5" s="13" t="s">
        <v>12</v>
      </c>
    </row>
    <row r="6" spans="2:13" s="22" customFormat="1" ht="15.75" x14ac:dyDescent="0.25">
      <c r="B6" s="15" t="s">
        <v>3</v>
      </c>
      <c r="C6" s="16" t="s">
        <v>15</v>
      </c>
      <c r="D6" s="16">
        <v>71642207963</v>
      </c>
      <c r="E6" s="17" t="s">
        <v>4</v>
      </c>
      <c r="F6" s="18">
        <v>17.899999999999999</v>
      </c>
      <c r="G6" s="19" t="s">
        <v>7</v>
      </c>
      <c r="H6" s="20" t="s">
        <v>19</v>
      </c>
      <c r="I6" s="21">
        <v>3221</v>
      </c>
      <c r="J6" s="9" t="s">
        <v>14</v>
      </c>
    </row>
    <row r="7" spans="2:13" s="46" customFormat="1" ht="15.75" x14ac:dyDescent="0.25">
      <c r="B7" s="47"/>
      <c r="C7" s="48"/>
      <c r="D7" s="49"/>
      <c r="E7" s="50" t="s">
        <v>59</v>
      </c>
      <c r="F7" s="51">
        <f>F6</f>
        <v>17.899999999999999</v>
      </c>
      <c r="G7" s="52"/>
      <c r="H7" s="53"/>
      <c r="I7" s="54"/>
      <c r="J7" s="55"/>
    </row>
    <row r="8" spans="2:13" s="22" customFormat="1" ht="15.75" x14ac:dyDescent="0.25">
      <c r="B8" s="15" t="s">
        <v>3</v>
      </c>
      <c r="C8" s="33" t="s">
        <v>31</v>
      </c>
      <c r="D8" s="16">
        <v>56162373857</v>
      </c>
      <c r="E8" s="17" t="s">
        <v>32</v>
      </c>
      <c r="F8" s="31">
        <v>30</v>
      </c>
      <c r="G8" s="19" t="s">
        <v>7</v>
      </c>
      <c r="H8" s="20" t="s">
        <v>19</v>
      </c>
      <c r="I8" s="21">
        <v>3232</v>
      </c>
      <c r="J8" s="9" t="s">
        <v>13</v>
      </c>
    </row>
    <row r="9" spans="2:13" s="46" customFormat="1" ht="15.75" x14ac:dyDescent="0.25">
      <c r="B9" s="47"/>
      <c r="C9" s="48"/>
      <c r="D9" s="49"/>
      <c r="E9" s="50" t="s">
        <v>59</v>
      </c>
      <c r="F9" s="56">
        <f>F8</f>
        <v>30</v>
      </c>
      <c r="G9" s="52"/>
      <c r="H9" s="53"/>
      <c r="I9" s="54"/>
      <c r="J9" s="55"/>
    </row>
    <row r="10" spans="2:13" s="22" customFormat="1" ht="15.75" x14ac:dyDescent="0.25">
      <c r="B10" s="15" t="s">
        <v>3</v>
      </c>
      <c r="C10" s="16" t="s">
        <v>33</v>
      </c>
      <c r="D10" s="16">
        <v>4370964549</v>
      </c>
      <c r="E10" s="17" t="s">
        <v>18</v>
      </c>
      <c r="F10" s="27">
        <v>48</v>
      </c>
      <c r="G10" s="19" t="s">
        <v>7</v>
      </c>
      <c r="H10" s="20" t="s">
        <v>19</v>
      </c>
      <c r="I10" s="21">
        <v>3232</v>
      </c>
      <c r="J10" s="9" t="s">
        <v>13</v>
      </c>
    </row>
    <row r="11" spans="2:13" s="46" customFormat="1" ht="15.75" x14ac:dyDescent="0.25">
      <c r="B11" s="47"/>
      <c r="C11" s="48"/>
      <c r="D11" s="49"/>
      <c r="E11" s="50" t="s">
        <v>59</v>
      </c>
      <c r="F11" s="56">
        <f>F10</f>
        <v>48</v>
      </c>
      <c r="G11" s="52"/>
      <c r="H11" s="53"/>
      <c r="I11" s="54"/>
      <c r="J11" s="55"/>
    </row>
    <row r="12" spans="2:13" s="22" customFormat="1" ht="15.75" x14ac:dyDescent="0.25">
      <c r="B12" s="15" t="s">
        <v>3</v>
      </c>
      <c r="C12" s="33" t="s">
        <v>20</v>
      </c>
      <c r="D12" s="16">
        <v>73294314024</v>
      </c>
      <c r="E12" s="17" t="s">
        <v>18</v>
      </c>
      <c r="F12" s="27">
        <v>8.61</v>
      </c>
      <c r="G12" s="19" t="s">
        <v>7</v>
      </c>
      <c r="H12" s="20" t="s">
        <v>19</v>
      </c>
      <c r="I12" s="21">
        <v>3239</v>
      </c>
      <c r="J12" s="9" t="s">
        <v>23</v>
      </c>
    </row>
    <row r="13" spans="2:13" s="46" customFormat="1" ht="15.75" x14ac:dyDescent="0.25">
      <c r="B13" s="47"/>
      <c r="C13" s="48"/>
      <c r="D13" s="49"/>
      <c r="E13" s="50" t="s">
        <v>59</v>
      </c>
      <c r="F13" s="56">
        <f>F12</f>
        <v>8.61</v>
      </c>
      <c r="G13" s="52"/>
      <c r="H13" s="53"/>
      <c r="I13" s="54"/>
      <c r="J13" s="55"/>
    </row>
    <row r="14" spans="2:13" s="22" customFormat="1" ht="15.75" x14ac:dyDescent="0.25">
      <c r="B14" s="15" t="s">
        <v>3</v>
      </c>
      <c r="C14" s="16" t="s">
        <v>37</v>
      </c>
      <c r="D14" s="16">
        <v>56900638979</v>
      </c>
      <c r="E14" s="43" t="s">
        <v>16</v>
      </c>
      <c r="F14" s="31">
        <v>3</v>
      </c>
      <c r="G14" s="19" t="s">
        <v>7</v>
      </c>
      <c r="H14" s="20" t="s">
        <v>19</v>
      </c>
      <c r="I14" s="21">
        <v>3239</v>
      </c>
      <c r="J14" s="9" t="s">
        <v>23</v>
      </c>
    </row>
    <row r="15" spans="2:13" s="22" customFormat="1" ht="15.75" x14ac:dyDescent="0.25">
      <c r="B15" s="15"/>
      <c r="C15" s="33"/>
      <c r="D15" s="16"/>
      <c r="E15" s="50" t="s">
        <v>59</v>
      </c>
      <c r="F15" s="56">
        <f>F14</f>
        <v>3</v>
      </c>
      <c r="G15" s="19"/>
      <c r="H15" s="20"/>
      <c r="I15" s="21"/>
      <c r="J15" s="9"/>
    </row>
    <row r="16" spans="2:13" s="26" customFormat="1" ht="15.75" x14ac:dyDescent="0.25">
      <c r="B16" s="25" t="s">
        <v>3</v>
      </c>
      <c r="C16" s="33" t="s">
        <v>49</v>
      </c>
      <c r="D16" s="16">
        <v>94124811986</v>
      </c>
      <c r="E16" s="21" t="s">
        <v>4</v>
      </c>
      <c r="F16" s="27">
        <v>21</v>
      </c>
      <c r="G16" s="19" t="s">
        <v>7</v>
      </c>
      <c r="H16" s="20" t="s">
        <v>19</v>
      </c>
      <c r="I16" s="21">
        <v>3221</v>
      </c>
      <c r="J16" s="9" t="s">
        <v>14</v>
      </c>
    </row>
    <row r="17" spans="2:10" s="26" customFormat="1" ht="15.75" x14ac:dyDescent="0.25">
      <c r="B17" s="25"/>
      <c r="C17" s="33"/>
      <c r="D17" s="16"/>
      <c r="E17" s="50" t="s">
        <v>59</v>
      </c>
      <c r="F17" s="56">
        <f>F16</f>
        <v>21</v>
      </c>
      <c r="G17" s="19"/>
      <c r="H17" s="20"/>
      <c r="I17" s="21"/>
      <c r="J17" s="9"/>
    </row>
    <row r="18" spans="2:10" s="22" customFormat="1" ht="15.75" x14ac:dyDescent="0.25">
      <c r="B18" s="25" t="s">
        <v>3</v>
      </c>
      <c r="C18" s="16" t="s">
        <v>50</v>
      </c>
      <c r="D18" s="16">
        <v>69638067216</v>
      </c>
      <c r="E18" s="17" t="s">
        <v>4</v>
      </c>
      <c r="F18" s="34">
        <v>29.93</v>
      </c>
      <c r="G18" s="19" t="s">
        <v>7</v>
      </c>
      <c r="H18" s="20" t="s">
        <v>19</v>
      </c>
      <c r="I18" s="21">
        <v>3221</v>
      </c>
      <c r="J18" s="9" t="s">
        <v>14</v>
      </c>
    </row>
    <row r="19" spans="2:10" s="22" customFormat="1" ht="15.75" x14ac:dyDescent="0.25">
      <c r="B19" s="25"/>
      <c r="C19" s="33"/>
      <c r="D19" s="16"/>
      <c r="E19" s="50" t="s">
        <v>59</v>
      </c>
      <c r="F19" s="61">
        <f>F18</f>
        <v>29.93</v>
      </c>
      <c r="G19" s="19"/>
      <c r="H19" s="20"/>
      <c r="I19" s="21"/>
      <c r="J19" s="9"/>
    </row>
    <row r="20" spans="2:10" s="26" customFormat="1" ht="15.75" x14ac:dyDescent="0.25">
      <c r="B20" s="25" t="s">
        <v>3</v>
      </c>
      <c r="C20" s="33" t="s">
        <v>21</v>
      </c>
      <c r="D20" s="16">
        <v>87311810356</v>
      </c>
      <c r="E20" s="21" t="s">
        <v>16</v>
      </c>
      <c r="F20" s="34">
        <v>7.8</v>
      </c>
      <c r="G20" s="19" t="s">
        <v>7</v>
      </c>
      <c r="H20" s="20" t="s">
        <v>19</v>
      </c>
      <c r="I20" s="21">
        <v>3231</v>
      </c>
      <c r="J20" s="9" t="s">
        <v>22</v>
      </c>
    </row>
    <row r="21" spans="2:10" s="26" customFormat="1" ht="15.75" x14ac:dyDescent="0.25">
      <c r="B21" s="25"/>
      <c r="C21" s="33"/>
      <c r="D21" s="16"/>
      <c r="E21" s="50" t="s">
        <v>59</v>
      </c>
      <c r="F21" s="61">
        <f>F20</f>
        <v>7.8</v>
      </c>
      <c r="G21" s="19"/>
      <c r="H21" s="20"/>
      <c r="I21" s="21"/>
      <c r="J21" s="9"/>
    </row>
    <row r="22" spans="2:10" s="22" customFormat="1" ht="15.75" x14ac:dyDescent="0.25">
      <c r="B22" s="25" t="s">
        <v>3</v>
      </c>
      <c r="C22" s="16" t="s">
        <v>46</v>
      </c>
      <c r="D22" s="16">
        <v>27759560625</v>
      </c>
      <c r="E22" s="29" t="s">
        <v>4</v>
      </c>
      <c r="F22" s="24">
        <v>172.93</v>
      </c>
      <c r="G22" s="19" t="s">
        <v>7</v>
      </c>
      <c r="H22" s="20" t="s">
        <v>19</v>
      </c>
      <c r="I22" s="21">
        <v>3223</v>
      </c>
      <c r="J22" s="9" t="s">
        <v>26</v>
      </c>
    </row>
    <row r="23" spans="2:10" s="22" customFormat="1" ht="15.75" x14ac:dyDescent="0.25">
      <c r="B23" s="25"/>
      <c r="C23" s="33"/>
      <c r="D23" s="16"/>
      <c r="E23" s="50" t="s">
        <v>59</v>
      </c>
      <c r="F23" s="23">
        <f>F22</f>
        <v>172.93</v>
      </c>
      <c r="G23" s="19"/>
      <c r="H23" s="20"/>
      <c r="I23" s="21"/>
      <c r="J23" s="9"/>
    </row>
    <row r="24" spans="2:10" s="26" customFormat="1" ht="15.75" x14ac:dyDescent="0.25">
      <c r="B24" s="25" t="s">
        <v>3</v>
      </c>
      <c r="C24" s="33" t="s">
        <v>28</v>
      </c>
      <c r="D24" s="28" t="s">
        <v>29</v>
      </c>
      <c r="E24" s="21" t="s">
        <v>18</v>
      </c>
      <c r="F24" s="27">
        <v>18.5</v>
      </c>
      <c r="G24" s="19" t="s">
        <v>7</v>
      </c>
      <c r="H24" s="20" t="s">
        <v>19</v>
      </c>
      <c r="I24" s="21">
        <v>3221</v>
      </c>
      <c r="J24" s="9" t="s">
        <v>14</v>
      </c>
    </row>
    <row r="25" spans="2:10" s="26" customFormat="1" ht="15.75" x14ac:dyDescent="0.25">
      <c r="B25" s="25"/>
      <c r="C25" s="33"/>
      <c r="D25" s="28"/>
      <c r="E25" s="50" t="s">
        <v>59</v>
      </c>
      <c r="F25" s="56">
        <f>F24</f>
        <v>18.5</v>
      </c>
      <c r="G25" s="19"/>
      <c r="H25" s="20"/>
      <c r="I25" s="21"/>
      <c r="J25" s="9"/>
    </row>
    <row r="26" spans="2:10" s="26" customFormat="1" ht="15.75" x14ac:dyDescent="0.25">
      <c r="B26" s="25" t="s">
        <v>3</v>
      </c>
      <c r="C26" s="16" t="s">
        <v>39</v>
      </c>
      <c r="D26" s="28" t="s">
        <v>40</v>
      </c>
      <c r="E26" s="32" t="s">
        <v>17</v>
      </c>
      <c r="F26" s="27">
        <v>31.88</v>
      </c>
      <c r="G26" s="19" t="s">
        <v>7</v>
      </c>
      <c r="H26" s="20" t="s">
        <v>19</v>
      </c>
      <c r="I26" s="21">
        <v>3225</v>
      </c>
      <c r="J26" s="9" t="s">
        <v>41</v>
      </c>
    </row>
    <row r="27" spans="2:10" s="26" customFormat="1" ht="15.75" x14ac:dyDescent="0.25">
      <c r="B27" s="25"/>
      <c r="C27" s="33"/>
      <c r="D27" s="28"/>
      <c r="E27" s="50" t="s">
        <v>59</v>
      </c>
      <c r="F27" s="56">
        <f>F26</f>
        <v>31.88</v>
      </c>
      <c r="G27" s="19"/>
      <c r="H27" s="20"/>
      <c r="I27" s="21"/>
      <c r="J27" s="9"/>
    </row>
    <row r="28" spans="2:10" s="26" customFormat="1" ht="15.75" x14ac:dyDescent="0.25">
      <c r="B28" s="25" t="s">
        <v>3</v>
      </c>
      <c r="C28" s="33" t="s">
        <v>30</v>
      </c>
      <c r="D28" s="16">
        <v>64546066176</v>
      </c>
      <c r="E28" s="30" t="s">
        <v>18</v>
      </c>
      <c r="F28" s="31">
        <v>9.86</v>
      </c>
      <c r="G28" s="19" t="s">
        <v>7</v>
      </c>
      <c r="H28" s="20" t="s">
        <v>19</v>
      </c>
      <c r="I28" s="21">
        <v>3221</v>
      </c>
      <c r="J28" s="9" t="s">
        <v>14</v>
      </c>
    </row>
    <row r="29" spans="2:10" s="26" customFormat="1" ht="15.75" x14ac:dyDescent="0.25">
      <c r="B29" s="25"/>
      <c r="C29" s="33"/>
      <c r="D29" s="16"/>
      <c r="E29" s="50" t="s">
        <v>59</v>
      </c>
      <c r="F29" s="56">
        <f>F28</f>
        <v>9.86</v>
      </c>
      <c r="G29" s="19"/>
      <c r="H29" s="20"/>
      <c r="I29" s="21"/>
      <c r="J29" s="9"/>
    </row>
    <row r="30" spans="2:10" s="26" customFormat="1" ht="15.75" x14ac:dyDescent="0.25">
      <c r="B30" s="25" t="s">
        <v>3</v>
      </c>
      <c r="C30" s="16" t="s">
        <v>47</v>
      </c>
      <c r="D30" s="16">
        <v>53848806583</v>
      </c>
      <c r="E30" s="21" t="s">
        <v>4</v>
      </c>
      <c r="F30" s="27">
        <v>24</v>
      </c>
      <c r="G30" s="19" t="s">
        <v>7</v>
      </c>
      <c r="H30" s="20" t="s">
        <v>19</v>
      </c>
      <c r="I30" s="21">
        <v>3221</v>
      </c>
      <c r="J30" s="9" t="s">
        <v>14</v>
      </c>
    </row>
    <row r="31" spans="2:10" s="26" customFormat="1" ht="15.75" x14ac:dyDescent="0.25">
      <c r="B31" s="25"/>
      <c r="C31" s="33"/>
      <c r="D31" s="16"/>
      <c r="E31" s="50" t="s">
        <v>59</v>
      </c>
      <c r="F31" s="56">
        <f>F30</f>
        <v>24</v>
      </c>
      <c r="G31" s="19"/>
      <c r="H31" s="20"/>
      <c r="I31" s="21"/>
      <c r="J31" s="9"/>
    </row>
    <row r="32" spans="2:10" s="26" customFormat="1" ht="15.75" x14ac:dyDescent="0.25">
      <c r="B32" s="25" t="s">
        <v>3</v>
      </c>
      <c r="C32" s="33" t="s">
        <v>42</v>
      </c>
      <c r="D32" s="16">
        <v>89128547617</v>
      </c>
      <c r="E32" s="21" t="s">
        <v>43</v>
      </c>
      <c r="F32" s="27">
        <v>7.7</v>
      </c>
      <c r="G32" s="19" t="s">
        <v>7</v>
      </c>
      <c r="H32" s="20" t="s">
        <v>19</v>
      </c>
      <c r="I32" s="21">
        <v>3221</v>
      </c>
      <c r="J32" s="9" t="s">
        <v>14</v>
      </c>
    </row>
    <row r="33" spans="2:10" s="26" customFormat="1" ht="15.75" x14ac:dyDescent="0.25">
      <c r="B33" s="25"/>
      <c r="C33" s="33"/>
      <c r="D33" s="16"/>
      <c r="E33" s="50" t="s">
        <v>59</v>
      </c>
      <c r="F33" s="56">
        <f>F32</f>
        <v>7.7</v>
      </c>
      <c r="G33" s="19"/>
      <c r="H33" s="20"/>
      <c r="I33" s="21"/>
      <c r="J33" s="9"/>
    </row>
    <row r="34" spans="2:10" s="26" customFormat="1" ht="15.75" x14ac:dyDescent="0.25">
      <c r="B34" s="25" t="s">
        <v>3</v>
      </c>
      <c r="C34" s="16" t="s">
        <v>38</v>
      </c>
      <c r="D34" s="16">
        <v>75550985023</v>
      </c>
      <c r="E34" s="30" t="s">
        <v>4</v>
      </c>
      <c r="F34" s="31">
        <v>9.9700000000000006</v>
      </c>
      <c r="G34" s="19" t="s">
        <v>7</v>
      </c>
      <c r="H34" s="20" t="s">
        <v>19</v>
      </c>
      <c r="I34" s="21">
        <v>3223</v>
      </c>
      <c r="J34" s="9" t="s">
        <v>26</v>
      </c>
    </row>
    <row r="35" spans="2:10" s="26" customFormat="1" ht="15.75" x14ac:dyDescent="0.25">
      <c r="B35" s="25"/>
      <c r="C35" s="33"/>
      <c r="D35" s="16"/>
      <c r="E35" s="50" t="s">
        <v>59</v>
      </c>
      <c r="F35" s="56">
        <f>F34</f>
        <v>9.9700000000000006</v>
      </c>
      <c r="G35" s="19"/>
      <c r="H35" s="20"/>
      <c r="I35" s="21"/>
      <c r="J35" s="9"/>
    </row>
    <row r="36" spans="2:10" s="26" customFormat="1" ht="15.75" x14ac:dyDescent="0.25">
      <c r="B36" s="25" t="s">
        <v>3</v>
      </c>
      <c r="C36" s="33" t="s">
        <v>36</v>
      </c>
      <c r="D36" s="16">
        <v>92510683607</v>
      </c>
      <c r="E36" s="30" t="s">
        <v>17</v>
      </c>
      <c r="F36" s="31">
        <v>12.54</v>
      </c>
      <c r="G36" s="19" t="s">
        <v>7</v>
      </c>
      <c r="H36" s="20" t="s">
        <v>19</v>
      </c>
      <c r="I36" s="21">
        <v>3221</v>
      </c>
      <c r="J36" s="9" t="s">
        <v>14</v>
      </c>
    </row>
    <row r="37" spans="2:10" s="26" customFormat="1" ht="15.75" x14ac:dyDescent="0.25">
      <c r="B37" s="25"/>
      <c r="C37" s="33"/>
      <c r="D37" s="16"/>
      <c r="E37" s="50" t="s">
        <v>59</v>
      </c>
      <c r="F37" s="56">
        <f>F36</f>
        <v>12.54</v>
      </c>
      <c r="G37" s="19"/>
      <c r="H37" s="20"/>
      <c r="I37" s="21"/>
      <c r="J37" s="9"/>
    </row>
    <row r="38" spans="2:10" s="26" customFormat="1" ht="15.75" x14ac:dyDescent="0.25">
      <c r="B38" s="25" t="s">
        <v>3</v>
      </c>
      <c r="C38" s="16" t="s">
        <v>48</v>
      </c>
      <c r="D38" s="16">
        <v>95611226358</v>
      </c>
      <c r="E38" s="21" t="s">
        <v>4</v>
      </c>
      <c r="F38" s="27">
        <v>60</v>
      </c>
      <c r="G38" s="19" t="s">
        <v>7</v>
      </c>
      <c r="H38" s="20" t="s">
        <v>19</v>
      </c>
      <c r="I38" s="21">
        <v>3221</v>
      </c>
      <c r="J38" s="9" t="s">
        <v>14</v>
      </c>
    </row>
    <row r="39" spans="2:10" s="26" customFormat="1" ht="15.75" x14ac:dyDescent="0.25">
      <c r="B39" s="25"/>
      <c r="C39" s="33"/>
      <c r="D39" s="16"/>
      <c r="E39" s="50" t="s">
        <v>59</v>
      </c>
      <c r="F39" s="56">
        <f>F38</f>
        <v>60</v>
      </c>
      <c r="G39" s="19"/>
      <c r="H39" s="20"/>
      <c r="I39" s="21"/>
      <c r="J39" s="9"/>
    </row>
    <row r="40" spans="2:10" s="26" customFormat="1" ht="15.75" x14ac:dyDescent="0.25">
      <c r="B40" s="37" t="s">
        <v>3</v>
      </c>
      <c r="C40" s="38" t="s">
        <v>51</v>
      </c>
      <c r="D40" s="39">
        <v>18683136487</v>
      </c>
      <c r="E40" s="40" t="s">
        <v>4</v>
      </c>
      <c r="F40" s="41">
        <f>445.93 +5728822.86+1293.29+844+4684.59+582.15+1127.15+1211.41+51538.28+4574.56</f>
        <v>5795124.2200000007</v>
      </c>
      <c r="G40" s="42" t="s">
        <v>7</v>
      </c>
      <c r="H40" s="44" t="s">
        <v>52</v>
      </c>
      <c r="I40" s="40">
        <v>3111</v>
      </c>
      <c r="J40" s="9" t="s">
        <v>53</v>
      </c>
    </row>
    <row r="41" spans="2:10" s="26" customFormat="1" ht="15.75" x14ac:dyDescent="0.25">
      <c r="B41" s="37" t="s">
        <v>3</v>
      </c>
      <c r="C41" s="39" t="s">
        <v>51</v>
      </c>
      <c r="D41" s="39">
        <v>18683136487</v>
      </c>
      <c r="E41" s="40" t="s">
        <v>4</v>
      </c>
      <c r="F41" s="41">
        <f>223245.85</f>
        <v>223245.85</v>
      </c>
      <c r="G41" s="42" t="s">
        <v>7</v>
      </c>
      <c r="H41" s="44" t="s">
        <v>52</v>
      </c>
      <c r="I41" s="40">
        <v>3113</v>
      </c>
      <c r="J41" s="9" t="s">
        <v>54</v>
      </c>
    </row>
    <row r="42" spans="2:10" s="26" customFormat="1" ht="15.75" x14ac:dyDescent="0.25">
      <c r="B42" s="37" t="s">
        <v>3</v>
      </c>
      <c r="C42" s="38" t="s">
        <v>51</v>
      </c>
      <c r="D42" s="39">
        <v>18683136487</v>
      </c>
      <c r="E42" s="40" t="s">
        <v>4</v>
      </c>
      <c r="F42" s="41">
        <f>131694.63+12.99</f>
        <v>131707.62</v>
      </c>
      <c r="G42" s="42" t="s">
        <v>7</v>
      </c>
      <c r="H42" s="44" t="s">
        <v>52</v>
      </c>
      <c r="I42" s="40">
        <v>3131</v>
      </c>
      <c r="J42" s="9" t="s">
        <v>55</v>
      </c>
    </row>
    <row r="43" spans="2:10" s="26" customFormat="1" ht="15.75" x14ac:dyDescent="0.25">
      <c r="B43" s="37" t="s">
        <v>3</v>
      </c>
      <c r="C43" s="39" t="s">
        <v>51</v>
      </c>
      <c r="D43" s="39">
        <v>18683136487</v>
      </c>
      <c r="E43" s="40" t="s">
        <v>4</v>
      </c>
      <c r="F43" s="41">
        <f>936738.08+480.27+184.62</f>
        <v>937402.97</v>
      </c>
      <c r="G43" s="42" t="s">
        <v>7</v>
      </c>
      <c r="H43" s="44" t="s">
        <v>52</v>
      </c>
      <c r="I43" s="40">
        <v>3132</v>
      </c>
      <c r="J43" s="9" t="s">
        <v>56</v>
      </c>
    </row>
    <row r="44" spans="2:10" s="26" customFormat="1" ht="15.75" x14ac:dyDescent="0.25">
      <c r="B44" s="37" t="s">
        <v>3</v>
      </c>
      <c r="C44" s="38" t="s">
        <v>51</v>
      </c>
      <c r="D44" s="39">
        <v>18683136487</v>
      </c>
      <c r="E44" s="40" t="s">
        <v>4</v>
      </c>
      <c r="F44" s="41">
        <f>681.8+924.12</f>
        <v>1605.92</v>
      </c>
      <c r="G44" s="42" t="s">
        <v>7</v>
      </c>
      <c r="H44" s="44" t="s">
        <v>52</v>
      </c>
      <c r="I44" s="40">
        <v>3212</v>
      </c>
      <c r="J44" s="9" t="s">
        <v>57</v>
      </c>
    </row>
    <row r="45" spans="2:10" s="22" customFormat="1" ht="15.75" x14ac:dyDescent="0.25">
      <c r="B45" s="37" t="s">
        <v>3</v>
      </c>
      <c r="C45" s="39" t="s">
        <v>51</v>
      </c>
      <c r="D45" s="39">
        <v>18683136487</v>
      </c>
      <c r="E45" s="40" t="s">
        <v>4</v>
      </c>
      <c r="F45" s="41">
        <f>282061.44+50280.2</f>
        <v>332341.64</v>
      </c>
      <c r="G45" s="42" t="s">
        <v>7</v>
      </c>
      <c r="H45" s="44" t="s">
        <v>52</v>
      </c>
      <c r="I45" s="40">
        <v>3121</v>
      </c>
      <c r="J45" s="9" t="s">
        <v>58</v>
      </c>
    </row>
    <row r="46" spans="2:10" s="22" customFormat="1" ht="15.75" x14ac:dyDescent="0.25">
      <c r="B46" s="37"/>
      <c r="C46" s="38"/>
      <c r="D46" s="39"/>
      <c r="E46" s="50" t="s">
        <v>59</v>
      </c>
      <c r="F46" s="62">
        <f>F40+F41+F42+F43+F44+F45</f>
        <v>7421428.2199999997</v>
      </c>
      <c r="G46" s="42"/>
      <c r="H46" s="44"/>
      <c r="I46" s="40"/>
      <c r="J46" s="9"/>
    </row>
    <row r="47" spans="2:10" s="26" customFormat="1" ht="15.75" x14ac:dyDescent="0.25">
      <c r="B47" s="25" t="s">
        <v>3</v>
      </c>
      <c r="C47" s="33" t="s">
        <v>44</v>
      </c>
      <c r="D47" s="16">
        <v>21720748086</v>
      </c>
      <c r="E47" s="21" t="s">
        <v>4</v>
      </c>
      <c r="F47" s="24">
        <v>2</v>
      </c>
      <c r="G47" s="19" t="s">
        <v>7</v>
      </c>
      <c r="H47" s="20" t="s">
        <v>19</v>
      </c>
      <c r="I47" s="21">
        <v>3221</v>
      </c>
      <c r="J47" s="9" t="s">
        <v>14</v>
      </c>
    </row>
    <row r="48" spans="2:10" s="26" customFormat="1" ht="15.75" x14ac:dyDescent="0.25">
      <c r="B48" s="25"/>
      <c r="C48" s="33"/>
      <c r="D48" s="16"/>
      <c r="E48" s="50" t="s">
        <v>59</v>
      </c>
      <c r="F48" s="23">
        <f>F47</f>
        <v>2</v>
      </c>
      <c r="G48" s="19"/>
      <c r="H48" s="20"/>
      <c r="I48" s="21"/>
      <c r="J48" s="9"/>
    </row>
    <row r="49" spans="2:10" s="26" customFormat="1" ht="15.75" x14ac:dyDescent="0.25">
      <c r="B49" s="25" t="s">
        <v>3</v>
      </c>
      <c r="C49" s="16" t="s">
        <v>45</v>
      </c>
      <c r="D49" s="16">
        <v>95243482140</v>
      </c>
      <c r="E49" s="21" t="s">
        <v>4</v>
      </c>
      <c r="F49" s="24">
        <v>15.11</v>
      </c>
      <c r="G49" s="19" t="s">
        <v>7</v>
      </c>
      <c r="H49" s="20" t="s">
        <v>19</v>
      </c>
      <c r="I49" s="21">
        <v>3221</v>
      </c>
      <c r="J49" s="9" t="s">
        <v>14</v>
      </c>
    </row>
    <row r="50" spans="2:10" s="26" customFormat="1" ht="15.75" x14ac:dyDescent="0.25">
      <c r="B50" s="25"/>
      <c r="C50" s="33"/>
      <c r="D50" s="16"/>
      <c r="E50" s="50" t="s">
        <v>59</v>
      </c>
      <c r="F50" s="23">
        <f>F49</f>
        <v>15.11</v>
      </c>
      <c r="G50" s="19"/>
      <c r="H50" s="20"/>
      <c r="I50" s="21"/>
      <c r="J50" s="9"/>
    </row>
    <row r="51" spans="2:10" s="26" customFormat="1" ht="15.75" x14ac:dyDescent="0.25">
      <c r="B51" s="25" t="s">
        <v>3</v>
      </c>
      <c r="C51" s="33" t="s">
        <v>24</v>
      </c>
      <c r="D51" s="16">
        <v>90551978160</v>
      </c>
      <c r="E51" s="30" t="s">
        <v>16</v>
      </c>
      <c r="F51" s="31">
        <v>3</v>
      </c>
      <c r="G51" s="19" t="s">
        <v>7</v>
      </c>
      <c r="H51" s="20" t="s">
        <v>19</v>
      </c>
      <c r="I51" s="21">
        <v>3231</v>
      </c>
      <c r="J51" s="9" t="s">
        <v>25</v>
      </c>
    </row>
    <row r="52" spans="2:10" s="26" customFormat="1" ht="15.75" x14ac:dyDescent="0.25">
      <c r="B52" s="25"/>
      <c r="C52" s="33"/>
      <c r="D52" s="16"/>
      <c r="E52" s="50" t="s">
        <v>59</v>
      </c>
      <c r="F52" s="56">
        <f>F51</f>
        <v>3</v>
      </c>
      <c r="G52" s="19"/>
      <c r="H52" s="20"/>
      <c r="I52" s="21"/>
      <c r="J52" s="9"/>
    </row>
    <row r="53" spans="2:10" s="26" customFormat="1" ht="15.75" x14ac:dyDescent="0.25">
      <c r="B53" s="16" t="s">
        <v>3</v>
      </c>
      <c r="C53" s="16" t="s">
        <v>34</v>
      </c>
      <c r="D53" s="16">
        <v>79129917329</v>
      </c>
      <c r="E53" s="30" t="s">
        <v>35</v>
      </c>
      <c r="F53" s="31">
        <v>10.62</v>
      </c>
      <c r="G53" s="19" t="s">
        <v>7</v>
      </c>
      <c r="H53" s="45" t="s">
        <v>19</v>
      </c>
      <c r="I53" s="21">
        <v>3221</v>
      </c>
      <c r="J53" s="57" t="s">
        <v>14</v>
      </c>
    </row>
    <row r="54" spans="2:10" ht="15.75" x14ac:dyDescent="0.25">
      <c r="B54" s="58"/>
      <c r="C54" s="58"/>
      <c r="D54" s="58"/>
      <c r="E54" s="54" t="s">
        <v>59</v>
      </c>
      <c r="F54" s="63">
        <f>F53</f>
        <v>10.62</v>
      </c>
      <c r="G54" s="59"/>
      <c r="H54" s="60"/>
      <c r="I54" s="58"/>
      <c r="J54" s="58"/>
    </row>
  </sheetData>
  <sortState xmlns:xlrd2="http://schemas.microsoft.com/office/spreadsheetml/2017/richdata2" ref="B7:J53">
    <sortCondition ref="C8:C53"/>
  </sortState>
  <mergeCells count="2">
    <mergeCell ref="C3:J3"/>
    <mergeCell ref="C1:D1"/>
  </mergeCells>
  <phoneticPr fontId="8" type="noConversion"/>
  <pageMargins left="0.31496062992125984" right="0.31496062992125984" top="0.74803149606299213" bottom="0.55118110236220474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Ivančica Klarić</dc:creator>
  <cp:lastModifiedBy>Martina Vučić Grđan</cp:lastModifiedBy>
  <cp:lastPrinted>2024-02-21T10:44:29Z</cp:lastPrinted>
  <dcterms:created xsi:type="dcterms:W3CDTF">2015-06-05T18:19:34Z</dcterms:created>
  <dcterms:modified xsi:type="dcterms:W3CDTF">2025-03-21T09:21:07Z</dcterms:modified>
</cp:coreProperties>
</file>